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amorimferreira/Documents/Aulas 2018-19/IAA 2019/PL1 dados ensaio/Dados PL1_AA/"/>
    </mc:Choice>
  </mc:AlternateContent>
  <xr:revisionPtr revIDLastSave="0" documentId="13_ncr:1_{B97AF04D-582A-7144-A54B-E1703FBDB509}" xr6:coauthVersionLast="43" xr6:coauthVersionMax="43" xr10:uidLastSave="{00000000-0000-0000-0000-000000000000}"/>
  <bookViews>
    <workbookView xWindow="11780" yWindow="460" windowWidth="15540" windowHeight="14180" activeTab="2" xr2:uid="{807F3902-52F3-E245-8E2F-27266A5484D2}"/>
  </bookViews>
  <sheets>
    <sheet name="Fico (mg por g peso seco)" sheetId="5" r:id="rId1"/>
    <sheet name="Clorofila a (mg por g pesoseco)" sheetId="2" r:id="rId2"/>
    <sheet name="Biomassa (g peso seco por L)" sheetId="3" r:id="rId3"/>
  </sheets>
  <definedNames>
    <definedName name="_xlnm.Print_Area" localSheetId="2">'Biomassa (g peso seco por L)'!$A$4:$N$8</definedName>
    <definedName name="_xlnm.Print_Area" localSheetId="1">'Clorofila a (mg por g pesoseco)'!$A$4:$N$7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5" l="1"/>
  <c r="H14" i="5"/>
  <c r="G14" i="5"/>
  <c r="G15" i="5"/>
  <c r="H13" i="5"/>
  <c r="G13" i="5"/>
  <c r="G6" i="5"/>
  <c r="G7" i="5"/>
  <c r="F6" i="5"/>
  <c r="F7" i="5"/>
  <c r="G5" i="5"/>
  <c r="F5" i="5"/>
  <c r="G14" i="3"/>
  <c r="H14" i="3"/>
  <c r="G15" i="3"/>
  <c r="H15" i="3"/>
  <c r="G16" i="3"/>
  <c r="H16" i="3"/>
  <c r="G17" i="3"/>
  <c r="H17" i="3"/>
  <c r="B18" i="3"/>
  <c r="C18" i="3"/>
  <c r="D18" i="3"/>
  <c r="E18" i="3"/>
  <c r="G18" i="3" s="1"/>
  <c r="F18" i="3"/>
  <c r="G7" i="3"/>
  <c r="G8" i="3"/>
  <c r="G5" i="3"/>
  <c r="G6" i="3"/>
  <c r="D9" i="3"/>
  <c r="E9" i="3"/>
  <c r="F6" i="3"/>
  <c r="F7" i="3"/>
  <c r="F8" i="3"/>
  <c r="F5" i="3"/>
  <c r="F6" i="2"/>
  <c r="F5" i="2"/>
  <c r="F7" i="2"/>
  <c r="G12" i="2"/>
  <c r="G13" i="2"/>
  <c r="G11" i="2"/>
  <c r="H18" i="3" l="1"/>
  <c r="C9" i="3" l="1"/>
  <c r="B9" i="3"/>
  <c r="H12" i="2"/>
  <c r="H13" i="2"/>
  <c r="H11" i="2"/>
  <c r="G6" i="2"/>
  <c r="G7" i="2"/>
  <c r="G5" i="2"/>
  <c r="G9" i="3" l="1"/>
  <c r="F9" i="3"/>
</calcChain>
</file>

<file path=xl/sharedStrings.xml><?xml version="1.0" encoding="utf-8"?>
<sst xmlns="http://schemas.openxmlformats.org/spreadsheetml/2006/main" count="65" uniqueCount="28">
  <si>
    <t>Dias cultura</t>
  </si>
  <si>
    <t>LBG1</t>
  </si>
  <si>
    <t>LBG2</t>
  </si>
  <si>
    <t>médiaLB</t>
  </si>
  <si>
    <t>LVG1</t>
  </si>
  <si>
    <t>LVG2</t>
  </si>
  <si>
    <t>médiaLV</t>
  </si>
  <si>
    <t>LB= Luz branca</t>
  </si>
  <si>
    <t>LV= Luz Vermelha</t>
  </si>
  <si>
    <t>Total biomassa produzida (inicial-final)(Yield)</t>
  </si>
  <si>
    <t>LBG3</t>
  </si>
  <si>
    <t>LBG4</t>
  </si>
  <si>
    <t>LVG3</t>
  </si>
  <si>
    <t>LVG4</t>
  </si>
  <si>
    <t>LVG5</t>
  </si>
  <si>
    <t>G1 a  G5= réplica 1 a 5</t>
  </si>
  <si>
    <t>sd LB</t>
  </si>
  <si>
    <t>Luz Branca</t>
  </si>
  <si>
    <t>Luz Vermelha</t>
  </si>
  <si>
    <t>sd LV</t>
  </si>
  <si>
    <t>Luz branca</t>
  </si>
  <si>
    <t>média</t>
  </si>
  <si>
    <t>sd</t>
  </si>
  <si>
    <r>
      <t>Biomassa (g peso seco L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</si>
  <si>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Clorofila a (mg g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 xml:space="preserve"> biomassa)</t>
    </r>
  </si>
  <si>
    <t>Dias de cultura</t>
  </si>
  <si>
    <r>
      <t>Ficocianinas (mg g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 xml:space="preserve"> biomassa)</t>
    </r>
  </si>
  <si>
    <t>Luz vermelha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</si>
</sst>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6" formatCode="0.000"/>
    <numFmt numFmtId="172" formatCode="0.0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35">
    <xf numFmtId="0" fontId="0" fillId="0" borderId="0" xfId="0"/>
    <xf numFmtId="166" fontId="0" fillId="0" borderId="0" xfId="0" applyNumberFormat="1"/>
    <xf numFmtId="2" fontId="0" fillId="2" borderId="0" xfId="0" applyNumberFormat="1" applyFill="1"/>
    <xf numFmtId="0" fontId="0" fillId="0" borderId="0" xfId="0" applyBorder="1"/>
    <xf numFmtId="2" fontId="0" fillId="0" borderId="0" xfId="0" applyNumberFormat="1" applyBorder="1"/>
    <xf numFmtId="2" fontId="0" fillId="2" borderId="0" xfId="0" applyNumberFormat="1" applyFill="1" applyBorder="1"/>
    <xf numFmtId="166" fontId="0" fillId="0" borderId="0" xfId="0" applyNumberFormat="1" applyBorder="1"/>
    <xf numFmtId="1" fontId="0" fillId="0" borderId="0" xfId="0" applyNumberFormat="1" applyBorder="1"/>
    <xf numFmtId="166" fontId="0" fillId="2" borderId="0" xfId="0" applyNumberFormat="1" applyFill="1"/>
    <xf numFmtId="0" fontId="0" fillId="0" borderId="0" xfId="0" applyAlignment="1">
      <alignment wrapText="1"/>
    </xf>
    <xf numFmtId="0" fontId="0" fillId="0" borderId="2" xfId="0" applyFont="1" applyBorder="1"/>
    <xf numFmtId="0" fontId="0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Border="1"/>
    <xf numFmtId="164" fontId="0" fillId="0" borderId="3" xfId="0" applyNumberFormat="1" applyFont="1" applyBorder="1"/>
    <xf numFmtId="164" fontId="0" fillId="2" borderId="3" xfId="0" applyNumberFormat="1" applyFont="1" applyFill="1" applyBorder="1"/>
    <xf numFmtId="164" fontId="0" fillId="0" borderId="1" xfId="0" applyNumberFormat="1" applyFont="1" applyBorder="1"/>
    <xf numFmtId="164" fontId="0" fillId="0" borderId="6" xfId="0" applyNumberFormat="1" applyFont="1" applyBorder="1"/>
    <xf numFmtId="164" fontId="0" fillId="0" borderId="5" xfId="0" applyNumberFormat="1" applyFont="1" applyBorder="1"/>
    <xf numFmtId="164" fontId="0" fillId="2" borderId="5" xfId="0" applyNumberFormat="1" applyFont="1" applyFill="1" applyBorder="1"/>
    <xf numFmtId="164" fontId="0" fillId="0" borderId="7" xfId="0" applyNumberFormat="1" applyFont="1" applyBorder="1"/>
    <xf numFmtId="164" fontId="0" fillId="0" borderId="0" xfId="0" applyNumberFormat="1" applyFont="1" applyBorder="1"/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0" xfId="0" applyNumberFormat="1" applyFont="1" applyBorder="1"/>
    <xf numFmtId="2" fontId="0" fillId="0" borderId="5" xfId="0" applyNumberFormat="1" applyFont="1" applyBorder="1"/>
    <xf numFmtId="2" fontId="0" fillId="0" borderId="0" xfId="0" applyNumberFormat="1"/>
    <xf numFmtId="166" fontId="0" fillId="3" borderId="0" xfId="0" applyNumberFormat="1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 applyFill="1" applyBorder="1"/>
    <xf numFmtId="172" fontId="0" fillId="2" borderId="3" xfId="0" applyNumberFormat="1" applyFont="1" applyFill="1" applyBorder="1"/>
    <xf numFmtId="172" fontId="0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EF55-BC59-A748-A667-60D168AF8CDD}">
  <dimension ref="A1:N20"/>
  <sheetViews>
    <sheetView workbookViewId="0">
      <selection activeCell="E18" sqref="E18"/>
    </sheetView>
  </sheetViews>
  <sheetFormatPr baseColWidth="10" defaultRowHeight="16"/>
  <cols>
    <col min="1" max="1" width="13.33203125" bestFit="1" customWidth="1"/>
  </cols>
  <sheetData>
    <row r="1" spans="1:14" ht="19">
      <c r="A1" s="14" t="s">
        <v>26</v>
      </c>
    </row>
    <row r="2" spans="1:14">
      <c r="A2" s="14"/>
    </row>
    <row r="3" spans="1:14">
      <c r="A3" s="14" t="s">
        <v>17</v>
      </c>
    </row>
    <row r="4" spans="1:14">
      <c r="A4" t="s">
        <v>25</v>
      </c>
      <c r="B4" t="s">
        <v>1</v>
      </c>
      <c r="C4" t="s">
        <v>2</v>
      </c>
      <c r="D4" t="s">
        <v>10</v>
      </c>
      <c r="E4" t="s">
        <v>11</v>
      </c>
      <c r="F4" t="s">
        <v>21</v>
      </c>
      <c r="G4" t="s">
        <v>22</v>
      </c>
    </row>
    <row r="5" spans="1:14">
      <c r="A5" s="10">
        <v>7</v>
      </c>
      <c r="B5" s="25">
        <v>13.088854292798249</v>
      </c>
      <c r="C5" s="25">
        <v>12.820980227739497</v>
      </c>
      <c r="D5" s="25">
        <v>31.022098838874577</v>
      </c>
      <c r="E5" s="25">
        <v>26.422764227642279</v>
      </c>
      <c r="F5" s="33">
        <f>AVERAGE(B5:E5)</f>
        <v>20.838674396763651</v>
      </c>
      <c r="G5" s="25">
        <f>STDEVA(B5:E5)</f>
        <v>9.2956499510852684</v>
      </c>
      <c r="H5" s="18"/>
      <c r="I5" s="16"/>
      <c r="J5" s="16"/>
      <c r="K5" s="16"/>
      <c r="L5" s="16"/>
      <c r="M5" s="17"/>
      <c r="N5" s="19"/>
    </row>
    <row r="6" spans="1:14">
      <c r="A6" s="10">
        <v>14</v>
      </c>
      <c r="B6" s="25">
        <v>24.156676041376709</v>
      </c>
      <c r="C6" s="25">
        <v>18.957315463890978</v>
      </c>
      <c r="D6" s="25">
        <v>24.064225604662067</v>
      </c>
      <c r="E6" s="25">
        <v>30.877736834922302</v>
      </c>
      <c r="F6" s="33">
        <f t="shared" ref="F6:F7" si="0">AVERAGE(B6:E6)</f>
        <v>24.513988486213016</v>
      </c>
      <c r="G6" s="25">
        <f t="shared" ref="G6:G7" si="1">STDEVA(B6:E6)</f>
        <v>4.8888944542898196</v>
      </c>
      <c r="H6" s="18"/>
      <c r="I6" s="18"/>
      <c r="J6" s="23"/>
      <c r="K6" s="23"/>
      <c r="L6" s="23"/>
      <c r="M6" s="17"/>
      <c r="N6" s="19"/>
    </row>
    <row r="7" spans="1:14">
      <c r="A7" s="11">
        <v>21</v>
      </c>
      <c r="B7" s="27">
        <v>17.672183194323857</v>
      </c>
      <c r="C7" s="27">
        <v>17.416743205088952</v>
      </c>
      <c r="D7" s="27">
        <v>26.324203677317414</v>
      </c>
      <c r="E7" s="27">
        <v>32.150205761316869</v>
      </c>
      <c r="F7" s="34">
        <f t="shared" si="0"/>
        <v>23.390833959511774</v>
      </c>
      <c r="G7" s="25">
        <f t="shared" si="1"/>
        <v>7.1583047150346522</v>
      </c>
      <c r="H7" s="20"/>
      <c r="I7" s="20"/>
      <c r="J7" s="20"/>
      <c r="K7" s="20"/>
      <c r="L7" s="20"/>
      <c r="M7" s="21"/>
      <c r="N7" s="22"/>
    </row>
    <row r="11" spans="1:14">
      <c r="A11" s="14" t="s">
        <v>27</v>
      </c>
    </row>
    <row r="12" spans="1:14">
      <c r="A12" t="s">
        <v>25</v>
      </c>
      <c r="B12" t="s">
        <v>4</v>
      </c>
      <c r="C12" t="s">
        <v>5</v>
      </c>
      <c r="D12" t="s">
        <v>12</v>
      </c>
      <c r="E12" t="s">
        <v>13</v>
      </c>
      <c r="F12" t="s">
        <v>14</v>
      </c>
      <c r="G12" t="s">
        <v>21</v>
      </c>
      <c r="H12" t="s">
        <v>22</v>
      </c>
    </row>
    <row r="13" spans="1:14">
      <c r="A13" s="10">
        <v>7</v>
      </c>
      <c r="B13" s="24">
        <v>12.110743818060909</v>
      </c>
      <c r="C13" s="25">
        <v>9.3787658198513562</v>
      </c>
      <c r="D13" s="25">
        <v>25.943280779277416</v>
      </c>
      <c r="E13" s="25">
        <v>20.256304257957837</v>
      </c>
      <c r="F13" s="25">
        <v>36.038355106506209</v>
      </c>
      <c r="G13" s="33">
        <f>AVERAGE(B13:F13)</f>
        <v>20.745489956330744</v>
      </c>
      <c r="H13" s="28">
        <f>STDEVA(B13:F13)</f>
        <v>10.780646027201261</v>
      </c>
    </row>
    <row r="14" spans="1:14">
      <c r="A14" s="10">
        <v>14</v>
      </c>
      <c r="B14" s="24">
        <v>14.370305680891422</v>
      </c>
      <c r="C14" s="24">
        <v>15.151746264179334</v>
      </c>
      <c r="D14" s="26">
        <v>21.891138722707986</v>
      </c>
      <c r="E14" s="26">
        <v>32.078587280051337</v>
      </c>
      <c r="F14" s="26">
        <v>29.009608277900959</v>
      </c>
      <c r="G14" s="33">
        <f t="shared" ref="G14:G15" si="2">AVERAGE(B14:F14)</f>
        <v>22.500277245146208</v>
      </c>
      <c r="H14" s="28">
        <f>STDEVA(B14:F14)</f>
        <v>7.9778413209979293</v>
      </c>
    </row>
    <row r="15" spans="1:14">
      <c r="A15" s="11">
        <v>21</v>
      </c>
      <c r="B15" s="27">
        <v>10.416577238634057</v>
      </c>
      <c r="C15" s="27">
        <v>19.014041273098812</v>
      </c>
      <c r="D15" s="27">
        <v>11.0698602169066</v>
      </c>
      <c r="E15" s="27">
        <v>35.012226803418457</v>
      </c>
      <c r="F15" s="27">
        <v>31.903019079282601</v>
      </c>
      <c r="G15" s="34">
        <f t="shared" si="2"/>
        <v>21.483144922268103</v>
      </c>
      <c r="H15" s="28">
        <f>STDEVA(B15:F15)</f>
        <v>11.495778850045355</v>
      </c>
    </row>
    <row r="18" spans="1:1">
      <c r="A18" t="s">
        <v>7</v>
      </c>
    </row>
    <row r="19" spans="1:1">
      <c r="A19" t="s">
        <v>8</v>
      </c>
    </row>
    <row r="20" spans="1:1">
      <c r="A20" t="s">
        <v>15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D767-8768-3A48-B580-F707A796EF3B}">
  <dimension ref="A1:H17"/>
  <sheetViews>
    <sheetView workbookViewId="0">
      <selection activeCell="F8" sqref="F8"/>
    </sheetView>
  </sheetViews>
  <sheetFormatPr baseColWidth="10" defaultRowHeight="16"/>
  <sheetData>
    <row r="1" spans="1:8" ht="19">
      <c r="A1" s="14" t="s">
        <v>24</v>
      </c>
    </row>
    <row r="2" spans="1:8">
      <c r="A2" s="14"/>
    </row>
    <row r="3" spans="1:8">
      <c r="A3" s="14" t="s">
        <v>17</v>
      </c>
    </row>
    <row r="4" spans="1:8">
      <c r="A4" t="s">
        <v>0</v>
      </c>
      <c r="B4" t="s">
        <v>1</v>
      </c>
      <c r="C4" t="s">
        <v>2</v>
      </c>
      <c r="D4" t="s">
        <v>10</v>
      </c>
      <c r="E4" t="s">
        <v>11</v>
      </c>
      <c r="F4" t="s">
        <v>3</v>
      </c>
      <c r="G4" t="s">
        <v>16</v>
      </c>
    </row>
    <row r="5" spans="1:8">
      <c r="A5" s="3">
        <v>7</v>
      </c>
      <c r="B5" s="4">
        <v>12.153191489361703</v>
      </c>
      <c r="C5" s="4">
        <v>12.220179372197309</v>
      </c>
      <c r="D5" s="4">
        <v>9.9069918699187003</v>
      </c>
      <c r="E5" s="4">
        <v>12.494999999999999</v>
      </c>
      <c r="F5" s="5">
        <f>AVERAGE(B5:E5)</f>
        <v>11.693840682869427</v>
      </c>
      <c r="G5" s="6">
        <f>STDEV(B5:C5)</f>
        <v>4.7367586210387308E-2</v>
      </c>
    </row>
    <row r="6" spans="1:8">
      <c r="A6" s="7">
        <v>14</v>
      </c>
      <c r="B6" s="4">
        <v>18.629752066115703</v>
      </c>
      <c r="C6" s="4">
        <v>18.231591448931116</v>
      </c>
      <c r="D6" s="4">
        <v>12.544210526315787</v>
      </c>
      <c r="E6" s="4">
        <v>13.911870503597124</v>
      </c>
      <c r="F6" s="5">
        <f>AVERAGE(B6:E6)</f>
        <v>15.829356136239932</v>
      </c>
      <c r="G6" s="6">
        <f>STDEV(B6:C6)</f>
        <v>0.28154207241264234</v>
      </c>
    </row>
    <row r="7" spans="1:8">
      <c r="A7" s="7">
        <v>21</v>
      </c>
      <c r="B7" s="4">
        <v>17.491111111111106</v>
      </c>
      <c r="C7" s="4">
        <v>17.916965402250941</v>
      </c>
      <c r="D7" s="4">
        <v>12.704238258877433</v>
      </c>
      <c r="E7" s="4">
        <v>14.81990740740741</v>
      </c>
      <c r="F7" s="31">
        <f>AVERAGE(B7:E7)</f>
        <v>15.733055544911721</v>
      </c>
      <c r="G7" s="6">
        <f>STDEV(B7:C7)</f>
        <v>0.30112445706236768</v>
      </c>
    </row>
    <row r="8" spans="1:8">
      <c r="A8" s="7"/>
      <c r="B8" s="4"/>
      <c r="C8" s="4"/>
      <c r="D8" s="4"/>
      <c r="E8" s="4"/>
      <c r="F8" s="32"/>
      <c r="G8" s="6"/>
    </row>
    <row r="9" spans="1:8">
      <c r="A9" s="15" t="s">
        <v>18</v>
      </c>
    </row>
    <row r="10" spans="1:8">
      <c r="A10" t="s">
        <v>0</v>
      </c>
      <c r="B10" t="s">
        <v>4</v>
      </c>
      <c r="C10" t="s">
        <v>5</v>
      </c>
      <c r="D10" t="s">
        <v>12</v>
      </c>
      <c r="E10" t="s">
        <v>13</v>
      </c>
      <c r="F10" t="s">
        <v>14</v>
      </c>
      <c r="G10" t="s">
        <v>6</v>
      </c>
      <c r="H10" t="s">
        <v>19</v>
      </c>
    </row>
    <row r="11" spans="1:8">
      <c r="A11" s="3">
        <v>7</v>
      </c>
      <c r="B11" s="4">
        <v>10.85384615384617</v>
      </c>
      <c r="C11" s="4">
        <v>11.540845070422529</v>
      </c>
      <c r="D11" s="4">
        <v>12.505747126436784</v>
      </c>
      <c r="E11" s="4">
        <v>15.248135593220338</v>
      </c>
      <c r="F11" s="4">
        <v>16.892348284960423</v>
      </c>
      <c r="G11" s="2">
        <f>AVERAGE(B11:F11)</f>
        <v>13.408184445777248</v>
      </c>
      <c r="H11" s="1">
        <f>STDEV(B11:C11)</f>
        <v>0.48578159257895459</v>
      </c>
    </row>
    <row r="12" spans="1:8">
      <c r="A12" s="7">
        <v>14</v>
      </c>
      <c r="B12" s="4">
        <v>17.875362318840573</v>
      </c>
      <c r="C12" s="4">
        <v>19.669606003752339</v>
      </c>
      <c r="D12" s="4">
        <v>11.619339622641508</v>
      </c>
      <c r="E12" s="4">
        <v>16.502975420439846</v>
      </c>
      <c r="F12" s="4">
        <v>12.422878787878787</v>
      </c>
      <c r="G12" s="2">
        <f t="shared" ref="G12:G13" si="0">AVERAGE(B12:F12)</f>
        <v>15.618032430710608</v>
      </c>
      <c r="H12" s="1">
        <f t="shared" ref="H12:H13" si="1">STDEV(B12:C12)</f>
        <v>1.268721876702249</v>
      </c>
    </row>
    <row r="13" spans="1:8">
      <c r="A13" s="7">
        <v>21</v>
      </c>
      <c r="B13" s="4">
        <v>16.395555555555553</v>
      </c>
      <c r="C13" s="4">
        <v>19.027937915742793</v>
      </c>
      <c r="D13" s="4">
        <v>12.069672447013488</v>
      </c>
      <c r="E13" s="4">
        <v>16.211380095178978</v>
      </c>
      <c r="F13" s="4">
        <v>11.964261168384882</v>
      </c>
      <c r="G13" s="30">
        <f t="shared" si="0"/>
        <v>15.133761436375138</v>
      </c>
      <c r="H13" s="1">
        <f t="shared" si="1"/>
        <v>1.8613754175642461</v>
      </c>
    </row>
    <row r="15" spans="1:8">
      <c r="A15" t="s">
        <v>7</v>
      </c>
    </row>
    <row r="16" spans="1:8">
      <c r="A16" t="s">
        <v>8</v>
      </c>
    </row>
    <row r="17" spans="1:1">
      <c r="A17" t="s">
        <v>15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6B76-CB70-234E-B9C5-BD6D020D6F0A}">
  <dimension ref="A1:H23"/>
  <sheetViews>
    <sheetView tabSelected="1" workbookViewId="0">
      <selection activeCell="G18" sqref="G18"/>
    </sheetView>
  </sheetViews>
  <sheetFormatPr baseColWidth="10" defaultRowHeight="16"/>
  <cols>
    <col min="1" max="1" width="15.83203125" bestFit="1" customWidth="1"/>
  </cols>
  <sheetData>
    <row r="1" spans="1:8" ht="19">
      <c r="A1" s="14" t="s">
        <v>23</v>
      </c>
    </row>
    <row r="3" spans="1:8">
      <c r="A3" s="14" t="s">
        <v>20</v>
      </c>
    </row>
    <row r="4" spans="1:8">
      <c r="A4" t="s">
        <v>0</v>
      </c>
      <c r="B4" t="s">
        <v>1</v>
      </c>
      <c r="C4" t="s">
        <v>2</v>
      </c>
      <c r="D4" t="s">
        <v>10</v>
      </c>
      <c r="E4" t="s">
        <v>11</v>
      </c>
      <c r="F4" t="s">
        <v>3</v>
      </c>
      <c r="G4" t="s">
        <v>16</v>
      </c>
    </row>
    <row r="5" spans="1:8">
      <c r="A5">
        <v>0</v>
      </c>
      <c r="B5">
        <v>5.1299999999999998E-2</v>
      </c>
      <c r="C5">
        <v>5.1299999999999998E-2</v>
      </c>
      <c r="D5" s="12">
        <v>4.836E-2</v>
      </c>
      <c r="E5" s="12">
        <v>4.836E-2</v>
      </c>
      <c r="F5" s="8">
        <f>AVERAGE(B5:E5)</f>
        <v>4.9829999999999999E-2</v>
      </c>
      <c r="G5" s="1">
        <f>STDEV(B5:E5)</f>
        <v>1.6974097914174988E-3</v>
      </c>
    </row>
    <row r="6" spans="1:8">
      <c r="A6">
        <v>7</v>
      </c>
      <c r="B6">
        <v>0.23500000000000001</v>
      </c>
      <c r="C6">
        <v>0.22300000000000003</v>
      </c>
      <c r="D6" s="13">
        <v>0.3075</v>
      </c>
      <c r="E6" s="13">
        <v>0.22</v>
      </c>
      <c r="F6" s="8">
        <f t="shared" ref="F6:F9" si="0">AVERAGE(B6:E6)</f>
        <v>0.24637500000000001</v>
      </c>
      <c r="G6" s="1">
        <f>STDEV(B6:E6)</f>
        <v>4.1262119431749927E-2</v>
      </c>
    </row>
    <row r="7" spans="1:8">
      <c r="A7">
        <v>14</v>
      </c>
      <c r="B7">
        <v>0.42349999999999999</v>
      </c>
      <c r="C7">
        <v>0.42100000000000004</v>
      </c>
      <c r="D7" s="13">
        <v>0.66500000000000004</v>
      </c>
      <c r="E7" s="13">
        <v>0.55600000000000005</v>
      </c>
      <c r="F7" s="8">
        <f t="shared" si="0"/>
        <v>0.51637500000000003</v>
      </c>
      <c r="G7" s="1">
        <f t="shared" ref="G7:G9" si="1">STDEV(B7:E7)</f>
        <v>0.11744741731231603</v>
      </c>
    </row>
    <row r="8" spans="1:8">
      <c r="A8">
        <v>21</v>
      </c>
      <c r="B8" s="1">
        <v>0.63000000000000012</v>
      </c>
      <c r="C8" s="1">
        <v>0.59975000000000001</v>
      </c>
      <c r="D8" s="13">
        <v>0.873</v>
      </c>
      <c r="E8" s="13">
        <v>0.86399999999999999</v>
      </c>
      <c r="F8" s="8">
        <f t="shared" si="0"/>
        <v>0.74168750000000006</v>
      </c>
      <c r="G8" s="1">
        <f t="shared" si="1"/>
        <v>0.14699622656721517</v>
      </c>
    </row>
    <row r="9" spans="1:8" ht="48" customHeight="1">
      <c r="A9" s="9" t="s">
        <v>9</v>
      </c>
      <c r="B9" s="1">
        <f>B8-B5</f>
        <v>0.5787000000000001</v>
      </c>
      <c r="C9" s="1">
        <f t="shared" ref="C9:E9" si="2">C8-C5</f>
        <v>0.54844999999999999</v>
      </c>
      <c r="D9" s="1">
        <f t="shared" si="2"/>
        <v>0.82464000000000004</v>
      </c>
      <c r="E9" s="1">
        <f t="shared" si="2"/>
        <v>0.81564000000000003</v>
      </c>
      <c r="F9" s="29">
        <f t="shared" si="0"/>
        <v>0.69185750000000001</v>
      </c>
      <c r="G9" s="1">
        <f t="shared" si="1"/>
        <v>0.14868717774239995</v>
      </c>
    </row>
    <row r="12" spans="1:8">
      <c r="A12" s="14" t="s">
        <v>18</v>
      </c>
    </row>
    <row r="13" spans="1:8">
      <c r="A13" t="s">
        <v>0</v>
      </c>
      <c r="B13" t="s">
        <v>4</v>
      </c>
      <c r="C13" t="s">
        <v>5</v>
      </c>
      <c r="D13" t="s">
        <v>12</v>
      </c>
      <c r="E13" t="s">
        <v>13</v>
      </c>
      <c r="F13" t="s">
        <v>14</v>
      </c>
      <c r="G13" t="s">
        <v>21</v>
      </c>
      <c r="H13" t="s">
        <v>22</v>
      </c>
    </row>
    <row r="14" spans="1:8">
      <c r="A14">
        <v>0</v>
      </c>
      <c r="B14" s="1">
        <v>2.7699999999999999E-2</v>
      </c>
      <c r="C14" s="1">
        <v>2.7699999999999999E-2</v>
      </c>
      <c r="D14" s="12">
        <v>4.0849999999999997E-2</v>
      </c>
      <c r="E14" s="12">
        <v>4.0849999999999997E-2</v>
      </c>
      <c r="F14" s="12">
        <v>4.0849999999999997E-2</v>
      </c>
      <c r="G14" s="8">
        <f>AVERAGE(B14:F14)</f>
        <v>3.5589999999999997E-2</v>
      </c>
      <c r="H14" s="1">
        <f>STDEV(B14:F14)</f>
        <v>7.2025516311929345E-3</v>
      </c>
    </row>
    <row r="15" spans="1:8">
      <c r="A15">
        <v>7</v>
      </c>
      <c r="B15" s="1">
        <v>0.27299999999999963</v>
      </c>
      <c r="C15" s="1">
        <v>0.24850000000000014</v>
      </c>
      <c r="D15" s="13">
        <v>0.30449999999999999</v>
      </c>
      <c r="E15" s="13">
        <v>0.29499999999999998</v>
      </c>
      <c r="F15" s="13">
        <v>0.1895</v>
      </c>
      <c r="G15" s="8">
        <f t="shared" ref="G15:G18" si="3">AVERAGE(B15:F15)</f>
        <v>0.26209999999999994</v>
      </c>
      <c r="H15" s="1">
        <f>STDEV(B15:F15)</f>
        <v>4.5974721315087876E-2</v>
      </c>
    </row>
    <row r="16" spans="1:8">
      <c r="A16">
        <v>14</v>
      </c>
      <c r="B16" s="1">
        <v>0.58650000000000024</v>
      </c>
      <c r="C16" s="1">
        <v>0.53300000000000014</v>
      </c>
      <c r="D16" s="13">
        <v>0.84799999999999998</v>
      </c>
      <c r="E16" s="13">
        <v>0.77300000000000002</v>
      </c>
      <c r="F16" s="13">
        <v>0.66</v>
      </c>
      <c r="G16" s="8">
        <f t="shared" si="3"/>
        <v>0.68010000000000015</v>
      </c>
      <c r="H16" s="1">
        <f t="shared" ref="H16:H18" si="4">STDEV(B16:F16)</f>
        <v>0.1300232671486142</v>
      </c>
    </row>
    <row r="17" spans="1:8">
      <c r="A17">
        <v>21</v>
      </c>
      <c r="B17" s="1">
        <v>0.90000000000000013</v>
      </c>
      <c r="C17" s="1">
        <v>0.78925000000000001</v>
      </c>
      <c r="D17" s="13">
        <v>1.2975000000000001</v>
      </c>
      <c r="E17" s="13">
        <v>1.20825</v>
      </c>
      <c r="F17" s="13">
        <v>1.0185</v>
      </c>
      <c r="G17" s="8">
        <f t="shared" si="3"/>
        <v>1.0427</v>
      </c>
      <c r="H17" s="1">
        <f t="shared" si="4"/>
        <v>0.21066304552531354</v>
      </c>
    </row>
    <row r="18" spans="1:8" ht="51">
      <c r="A18" s="9" t="s">
        <v>9</v>
      </c>
      <c r="B18" s="1">
        <f>B17-B14</f>
        <v>0.87230000000000019</v>
      </c>
      <c r="C18" s="1">
        <f t="shared" ref="C18:F18" si="5">C17-C14</f>
        <v>0.76155000000000006</v>
      </c>
      <c r="D18" s="1">
        <f t="shared" si="5"/>
        <v>1.25665</v>
      </c>
      <c r="E18" s="1">
        <f t="shared" si="5"/>
        <v>1.1674</v>
      </c>
      <c r="F18" s="1">
        <f t="shared" si="5"/>
        <v>0.97764999999999991</v>
      </c>
      <c r="G18" s="29">
        <f t="shared" si="3"/>
        <v>1.0071099999999999</v>
      </c>
      <c r="H18" s="1">
        <f t="shared" si="4"/>
        <v>0.20451432529287544</v>
      </c>
    </row>
    <row r="21" spans="1:8">
      <c r="A21" t="s">
        <v>7</v>
      </c>
    </row>
    <row r="22" spans="1:8">
      <c r="A22" t="s">
        <v>8</v>
      </c>
    </row>
    <row r="23" spans="1:8">
      <c r="A23" t="s">
        <v>15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Fico (mg por g peso seco)</vt:lpstr>
      <vt:lpstr>Clorofila a (mg por g pesoseco)</vt:lpstr>
      <vt:lpstr>Biomassa (g peso seco por L)</vt:lpstr>
      <vt:lpstr>'Biomassa (g peso seco por L)'!Print_Area</vt:lpstr>
      <vt:lpstr>'Clorofila a (mg por g pesoseco)'!Print_Area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 Jesus Branco de Melo de Amorim Ferreira</dc:creator>
  <cp:lastModifiedBy>Ana de Jesus Branco de Melo de Amorim Ferreira</cp:lastModifiedBy>
  <dcterms:created xsi:type="dcterms:W3CDTF">2019-05-17T10:14:32Z</dcterms:created>
  <dcterms:modified xsi:type="dcterms:W3CDTF">2019-05-22T02:40:47Z</dcterms:modified>
</cp:coreProperties>
</file>